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ANUAL 2018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CA!$A$1:$H$60</definedName>
    <definedName name="_xlnm.Print_Area" localSheetId="3">CFG!$A$1:$H$50</definedName>
    <definedName name="_xlnm.Print_Area" localSheetId="0">COG!$A$1:$H$85</definedName>
    <definedName name="_xlnm.Print_Area" localSheetId="1">CTG!$A$1:$H$24</definedName>
  </definedNames>
  <calcPr calcId="162913"/>
</workbook>
</file>

<file path=xl/calcChain.xml><?xml version="1.0" encoding="utf-8"?>
<calcChain xmlns="http://schemas.openxmlformats.org/spreadsheetml/2006/main">
  <c r="H42" i="5" l="1"/>
  <c r="G42" i="5"/>
  <c r="F42" i="5"/>
  <c r="E42" i="5"/>
  <c r="D42" i="5"/>
  <c r="C42" i="5"/>
  <c r="H52" i="4"/>
  <c r="G52" i="4"/>
  <c r="F52" i="4"/>
  <c r="E52" i="4"/>
  <c r="D52" i="4"/>
  <c r="C52" i="4"/>
  <c r="H30" i="4"/>
  <c r="G30" i="4"/>
  <c r="F30" i="4"/>
  <c r="E30" i="4"/>
  <c r="D30" i="4"/>
  <c r="C30" i="4"/>
  <c r="H16" i="4"/>
  <c r="G16" i="4"/>
  <c r="F16" i="4"/>
  <c r="E16" i="4"/>
  <c r="D16" i="4"/>
  <c r="C16" i="4"/>
  <c r="H16" i="8"/>
  <c r="G16" i="8"/>
  <c r="F16" i="8"/>
  <c r="E16" i="8"/>
  <c r="D16" i="8"/>
  <c r="C16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G43" i="6"/>
  <c r="F43" i="6"/>
  <c r="E43" i="6"/>
  <c r="D43" i="6"/>
  <c r="C43" i="6"/>
  <c r="H42" i="6"/>
  <c r="H41" i="6"/>
  <c r="H40" i="6"/>
  <c r="H39" i="6"/>
  <c r="H38" i="6"/>
  <c r="H37" i="6"/>
  <c r="H36" i="6"/>
  <c r="H35" i="6"/>
  <c r="H34" i="6"/>
  <c r="G33" i="6"/>
  <c r="F33" i="6"/>
  <c r="E33" i="6"/>
  <c r="H33" i="6" s="1"/>
  <c r="D33" i="6"/>
  <c r="C33" i="6"/>
  <c r="H32" i="6"/>
  <c r="H31" i="6"/>
  <c r="H30" i="6"/>
  <c r="H29" i="6"/>
  <c r="H28" i="6"/>
  <c r="H27" i="6"/>
  <c r="H26" i="6"/>
  <c r="H25" i="6"/>
  <c r="H24" i="6"/>
  <c r="H23" i="6" s="1"/>
  <c r="G23" i="6"/>
  <c r="F23" i="6"/>
  <c r="E23" i="6"/>
  <c r="D23" i="6"/>
  <c r="C23" i="6"/>
  <c r="H22" i="6"/>
  <c r="H21" i="6"/>
  <c r="H20" i="6"/>
  <c r="H19" i="6"/>
  <c r="H18" i="6"/>
  <c r="H17" i="6"/>
  <c r="H16" i="6"/>
  <c r="H15" i="6"/>
  <c r="H14" i="6"/>
  <c r="H13" i="6" s="1"/>
  <c r="G13" i="6"/>
  <c r="F13" i="6"/>
  <c r="E13" i="6"/>
  <c r="D13" i="6"/>
  <c r="C13" i="6"/>
  <c r="H12" i="6"/>
  <c r="H11" i="6"/>
  <c r="H10" i="6"/>
  <c r="H9" i="6"/>
  <c r="H8" i="6"/>
  <c r="H7" i="6"/>
  <c r="H6" i="6"/>
  <c r="H5" i="6"/>
  <c r="G5" i="6"/>
  <c r="G77" i="6" s="1"/>
  <c r="F5" i="6"/>
  <c r="F77" i="6" s="1"/>
  <c r="E5" i="6"/>
  <c r="E77" i="6" s="1"/>
  <c r="D5" i="6"/>
  <c r="D77" i="6" s="1"/>
  <c r="C5" i="6"/>
  <c r="C77" i="6" s="1"/>
  <c r="H77" i="6" l="1"/>
</calcChain>
</file>

<file path=xl/sharedStrings.xml><?xml version="1.0" encoding="utf-8"?>
<sst xmlns="http://schemas.openxmlformats.org/spreadsheetml/2006/main" count="212" uniqueCount="145">
  <si>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</si>
  <si>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</si>
  <si>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</si>
  <si>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</si>
  <si>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</si>
  <si>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</si>
  <si>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</si>
  <si>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</si>
  <si>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</si>
  <si>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</si>
  <si>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</si>
  <si>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</si>
  <si>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</si>
  <si>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</si>
  <si>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</si>
  <si>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</si>
  <si>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</si>
  <si>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</si>
  <si>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</si>
  <si>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</si>
  <si>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</si>
  <si>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</si>
  <si>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</si>
  <si>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</si>
  <si>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</si>
  <si>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</si>
  <si>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</si>
  <si>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</si>
  <si>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</si>
  <si>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</si>
  <si>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</si>
  <si>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</si>
  <si>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</si>
  <si>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</si>
  <si>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</si>
  <si>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</si>
  <si>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</si>
  <si>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</si>
  <si>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</si>
  <si>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</si>
  <si>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</si>
  <si>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</si>
  <si>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</si>
  <si>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</si>
  <si>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</si>
  <si>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</si>
  <si>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</si>
  <si>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</si>
  <si>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</si>
  <si>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</si>
  <si>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</si>
  <si>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</si>
  <si>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</si>
  <si>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</si>
  <si>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</si>
  <si>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</si>
  <si>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</si>
  <si>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</si>
  <si>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</si>
  <si>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</si>
  <si>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</si>
  <si>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</si>
  <si>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</si>
  <si>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</si>
  <si>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</si>
  <si>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</si>
  <si>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</si>
  <si>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</si>
  <si>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</si>
  <si>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</si>
  <si>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</si>
  <si>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</si>
  <si>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</si>
  <si>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</si>
  <si>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</si>
  <si>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</si>
  <si>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</si>
  <si>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</si>
  <si>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</si>
  <si>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</si>
  <si>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</si>
  <si>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</si>
  <si>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</si>
  <si>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</si>
  <si>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</si>
  <si>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</si>
  <si>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</si>
  <si>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</si>
  <si>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</si>
  <si>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</si>
  <si>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</si>
  <si>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</si>
  <si>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</si>
  <si>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</si>
  <si>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</si>
  <si>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</si>
  <si>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</si>
  <si>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</si>
  <si>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</si>
  <si>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</si>
  <si>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</si>
  <si>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</si>
  <si>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</si>
  <si>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</si>
  <si>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</si>
  <si>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</si>
  <si>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</si>
  <si>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</si>
  <si>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</si>
  <si>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</si>
  <si>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</si>
  <si>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</si>
  <si>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</si>
  <si>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</si>
  <si>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</si>
  <si>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</si>
  <si>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</si>
  <si>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</si>
  <si>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</si>
  <si>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</si>
  <si>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</si>
  <si>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</si>
  <si>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</si>
  <si>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</si>
  <si>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</si>
  <si>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</si>
  <si>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</si>
  <si>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</si>
  <si>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</si>
  <si>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</si>
  <si>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</si>
  <si>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</si>
  <si>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</si>
  <si>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</si>
  <si>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</si>
  <si>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</si>
  <si>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CULTURAL DE LEÓN
Estado Analítico del Ejercicio del Presupuesto de Egresos
Clasificación por Objeto del Gasto (Capítulo y Concepto)
Del 01 de Enero al 31 de Diciembre de 2018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</si>
  <si>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</si>
  <si>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</si>
  <si>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</si>
  <si>
    <t>INSTITUTO CULTURAL DE LEÓN
Estado Analítico del Ejercicio del Presupuesto de Egresos
Clasificación Económica (por Tipo de Gasto)
Del 01 de Enero al 31 de Diciembre de 2018</t>
  </si>
  <si>
    <t>INSTITUTO CULTURAL DE LEÓN
Estado Analítico del Ejercicio del Presupuesto de Egresos
Clasificación Administrativa
Del 01 de Enero al 31 de Diciembre de 2018</t>
  </si>
  <si>
    <t>Gobierno (Federal/Estatal/Municipal) de León
Estado Analítico del Ejercicio del Presupuesto de Egresos
Clasificación Administrativa
Del 01 de Enero al 31 de Diciembre de 2018</t>
  </si>
  <si>
    <t>Sector Paraestatal del Gobierno (Federal/Estatal/Municipal) de León
Estado Analítico del Ejercicio del Presupuesto de Egresos
Clasificación Administrativa
Del 01 de Enero al 31 de Diciembre de 2018</t>
  </si>
  <si>
    <t>INSTITUTO CULTURAL DE LEÓN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</si>
</sst>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7" fillId="0" borderId="15" xfId="0" applyNumberFormat="1" applyFont="1" applyBorder="1"/>
    <xf numFmtId="4" fontId="7" fillId="0" borderId="1" xfId="0" applyNumberFormat="1" applyFont="1" applyBorder="1"/>
    <xf numFmtId="4" fontId="7" fillId="0" borderId="15" xfId="0" applyNumberFormat="1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4" fontId="8" fillId="0" borderId="15" xfId="0" applyNumberFormat="1" applyFont="1" applyBorder="1"/>
    <xf numFmtId="4" fontId="8" fillId="0" borderId="1" xfId="0" applyNumberFormat="1" applyFont="1" applyBorder="1"/>
    <xf numFmtId="4" fontId="6" fillId="0" borderId="15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7" fillId="0" borderId="14" xfId="0" applyNumberFormat="1" applyFont="1" applyBorder="1"/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sqref="A1:H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6" t="s">
        <v>136</v>
      </c>
      <c r="B1" s="77"/>
      <c r="C1" s="77"/>
      <c r="D1" s="77"/>
      <c r="E1" s="77"/>
      <c r="F1" s="77"/>
      <c r="G1" s="77"/>
      <c r="H1" s="78"/>
    </row>
    <row r="2" spans="1:8" x14ac:dyDescent="0.2">
      <c r="A2" s="81" t="s">
        <v>62</v>
      </c>
      <c r="B2" s="82"/>
      <c r="C2" s="76" t="s">
        <v>68</v>
      </c>
      <c r="D2" s="77"/>
      <c r="E2" s="77"/>
      <c r="F2" s="77"/>
      <c r="G2" s="78"/>
      <c r="H2" s="79" t="s">
        <v>67</v>
      </c>
    </row>
    <row r="3" spans="1:8" ht="24.95" customHeight="1" x14ac:dyDescent="0.2">
      <c r="A3" s="83"/>
      <c r="B3" s="8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80"/>
    </row>
    <row r="4" spans="1:8" x14ac:dyDescent="0.2">
      <c r="A4" s="85"/>
      <c r="B4" s="8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>SUM(C6:C12)</f>
        <v>49603137</v>
      </c>
      <c r="D5" s="51">
        <f t="shared" ref="D5:H5" si="0">SUM(D6:D12)</f>
        <v>-2517265.5199999996</v>
      </c>
      <c r="E5" s="51">
        <f t="shared" si="0"/>
        <v>47085871.480000004</v>
      </c>
      <c r="F5" s="52">
        <f t="shared" si="0"/>
        <v>47085871.480000004</v>
      </c>
      <c r="G5" s="51">
        <f t="shared" si="0"/>
        <v>47085871.480000004</v>
      </c>
      <c r="H5" s="51">
        <f t="shared" si="0"/>
        <v>0</v>
      </c>
    </row>
    <row r="6" spans="1:8" x14ac:dyDescent="0.2">
      <c r="A6" s="5"/>
      <c r="B6" s="11" t="s">
        <v>78</v>
      </c>
      <c r="C6" s="53">
        <v>20061651</v>
      </c>
      <c r="D6" s="53">
        <v>-1431462.93</v>
      </c>
      <c r="E6" s="53">
        <v>18630188.070000004</v>
      </c>
      <c r="F6" s="54">
        <v>18630188.070000004</v>
      </c>
      <c r="G6" s="53">
        <v>18630188.070000004</v>
      </c>
      <c r="H6" s="53">
        <f>+E6-F6</f>
        <v>0</v>
      </c>
    </row>
    <row r="7" spans="1:8" x14ac:dyDescent="0.2">
      <c r="A7" s="5"/>
      <c r="B7" s="11" t="s">
        <v>79</v>
      </c>
      <c r="C7" s="53">
        <v>10140636</v>
      </c>
      <c r="D7" s="53">
        <v>-994566.70999999973</v>
      </c>
      <c r="E7" s="53">
        <v>9146069.290000001</v>
      </c>
      <c r="F7" s="54">
        <v>9146069.290000001</v>
      </c>
      <c r="G7" s="53">
        <v>9146069.290000001</v>
      </c>
      <c r="H7" s="53">
        <f t="shared" ref="H7:H70" si="1">+E7-F7</f>
        <v>0</v>
      </c>
    </row>
    <row r="8" spans="1:8" x14ac:dyDescent="0.2">
      <c r="A8" s="5"/>
      <c r="B8" s="11" t="s">
        <v>80</v>
      </c>
      <c r="C8" s="53">
        <v>4049969</v>
      </c>
      <c r="D8" s="53">
        <v>665435.50999999989</v>
      </c>
      <c r="E8" s="53">
        <v>4715404.51</v>
      </c>
      <c r="F8" s="54">
        <v>4715404.51</v>
      </c>
      <c r="G8" s="53">
        <v>4715404.51</v>
      </c>
      <c r="H8" s="53">
        <f t="shared" si="1"/>
        <v>0</v>
      </c>
    </row>
    <row r="9" spans="1:8" x14ac:dyDescent="0.2">
      <c r="A9" s="5"/>
      <c r="B9" s="11" t="s">
        <v>35</v>
      </c>
      <c r="C9" s="53">
        <v>7117605</v>
      </c>
      <c r="D9" s="53">
        <v>-786338.93999999983</v>
      </c>
      <c r="E9" s="53">
        <v>6331266.0600000005</v>
      </c>
      <c r="F9" s="54">
        <v>6331266.0600000005</v>
      </c>
      <c r="G9" s="53">
        <v>6331266.0600000005</v>
      </c>
      <c r="H9" s="53">
        <f t="shared" si="1"/>
        <v>0</v>
      </c>
    </row>
    <row r="10" spans="1:8" x14ac:dyDescent="0.2">
      <c r="A10" s="5"/>
      <c r="B10" s="11" t="s">
        <v>81</v>
      </c>
      <c r="C10" s="53">
        <v>8233276</v>
      </c>
      <c r="D10" s="53">
        <v>29667.550000000076</v>
      </c>
      <c r="E10" s="53">
        <v>8262943.5499999998</v>
      </c>
      <c r="F10" s="54">
        <v>8262943.5499999998</v>
      </c>
      <c r="G10" s="53">
        <v>8262943.5499999998</v>
      </c>
      <c r="H10" s="53">
        <f t="shared" si="1"/>
        <v>0</v>
      </c>
    </row>
    <row r="11" spans="1:8" x14ac:dyDescent="0.2">
      <c r="A11" s="5"/>
      <c r="B11" s="11" t="s">
        <v>36</v>
      </c>
      <c r="C11" s="53">
        <v>0</v>
      </c>
      <c r="D11" s="53">
        <v>0</v>
      </c>
      <c r="E11" s="53">
        <v>0</v>
      </c>
      <c r="F11" s="54">
        <v>0</v>
      </c>
      <c r="G11" s="53">
        <v>0</v>
      </c>
      <c r="H11" s="53">
        <f t="shared" si="1"/>
        <v>0</v>
      </c>
    </row>
    <row r="12" spans="1:8" x14ac:dyDescent="0.2">
      <c r="A12" s="5"/>
      <c r="B12" s="11" t="s">
        <v>82</v>
      </c>
      <c r="C12" s="55">
        <v>0</v>
      </c>
      <c r="D12" s="55">
        <v>0</v>
      </c>
      <c r="E12" s="55">
        <v>0</v>
      </c>
      <c r="F12" s="56">
        <v>0</v>
      </c>
      <c r="G12" s="55">
        <v>0</v>
      </c>
      <c r="H12" s="53">
        <f t="shared" si="1"/>
        <v>0</v>
      </c>
    </row>
    <row r="13" spans="1:8" x14ac:dyDescent="0.2">
      <c r="A13" s="50" t="s">
        <v>70</v>
      </c>
      <c r="B13" s="7"/>
      <c r="C13" s="57">
        <f>SUM(C14:C22)</f>
        <v>877524</v>
      </c>
      <c r="D13" s="57">
        <f t="shared" ref="D13:G13" si="2">SUM(D14:D22)</f>
        <v>742064.4099999998</v>
      </c>
      <c r="E13" s="57">
        <f t="shared" si="2"/>
        <v>1619588.4100000001</v>
      </c>
      <c r="F13" s="58">
        <f t="shared" si="2"/>
        <v>1619588.4100000001</v>
      </c>
      <c r="G13" s="57">
        <f t="shared" si="2"/>
        <v>1441607.5099999998</v>
      </c>
      <c r="H13" s="57">
        <f>SUM(H14:H22)</f>
        <v>0</v>
      </c>
    </row>
    <row r="14" spans="1:8" x14ac:dyDescent="0.2">
      <c r="A14" s="5"/>
      <c r="B14" s="11" t="s">
        <v>83</v>
      </c>
      <c r="C14" s="53">
        <v>548969</v>
      </c>
      <c r="D14" s="53">
        <v>255283.15</v>
      </c>
      <c r="E14" s="53">
        <v>804252.15</v>
      </c>
      <c r="F14" s="54">
        <v>804252.15</v>
      </c>
      <c r="G14" s="53">
        <v>634377.11</v>
      </c>
      <c r="H14" s="53">
        <f t="shared" si="1"/>
        <v>0</v>
      </c>
    </row>
    <row r="15" spans="1:8" x14ac:dyDescent="0.2">
      <c r="A15" s="5"/>
      <c r="B15" s="11" t="s">
        <v>84</v>
      </c>
      <c r="C15" s="53">
        <v>72547</v>
      </c>
      <c r="D15" s="53">
        <v>94708.7</v>
      </c>
      <c r="E15" s="53">
        <v>167255.70000000001</v>
      </c>
      <c r="F15" s="54">
        <v>167255.70000000001</v>
      </c>
      <c r="G15" s="53">
        <v>167255.70000000001</v>
      </c>
      <c r="H15" s="53">
        <f t="shared" si="1"/>
        <v>0</v>
      </c>
    </row>
    <row r="16" spans="1:8" x14ac:dyDescent="0.2">
      <c r="A16" s="5"/>
      <c r="B16" s="11" t="s">
        <v>85</v>
      </c>
      <c r="C16" s="55">
        <v>0</v>
      </c>
      <c r="D16" s="55">
        <v>0</v>
      </c>
      <c r="E16" s="55">
        <v>0</v>
      </c>
      <c r="F16" s="56">
        <v>0</v>
      </c>
      <c r="G16" s="55">
        <v>0</v>
      </c>
      <c r="H16" s="53">
        <f t="shared" si="1"/>
        <v>0</v>
      </c>
    </row>
    <row r="17" spans="1:8" x14ac:dyDescent="0.2">
      <c r="A17" s="5"/>
      <c r="B17" s="11" t="s">
        <v>86</v>
      </c>
      <c r="C17" s="53">
        <v>62434</v>
      </c>
      <c r="D17" s="53">
        <v>175914.57</v>
      </c>
      <c r="E17" s="53">
        <v>238348.57</v>
      </c>
      <c r="F17" s="54">
        <v>238348.57</v>
      </c>
      <c r="G17" s="53">
        <v>230242.71000000002</v>
      </c>
      <c r="H17" s="53">
        <f t="shared" si="1"/>
        <v>0</v>
      </c>
    </row>
    <row r="18" spans="1:8" x14ac:dyDescent="0.2">
      <c r="A18" s="5"/>
      <c r="B18" s="11" t="s">
        <v>87</v>
      </c>
      <c r="C18" s="53">
        <v>0</v>
      </c>
      <c r="D18" s="53">
        <v>500.18999999999994</v>
      </c>
      <c r="E18" s="53">
        <v>500.18999999999994</v>
      </c>
      <c r="F18" s="54">
        <v>500.18999999999994</v>
      </c>
      <c r="G18" s="53">
        <v>500.18999999999994</v>
      </c>
      <c r="H18" s="53">
        <f t="shared" si="1"/>
        <v>0</v>
      </c>
    </row>
    <row r="19" spans="1:8" x14ac:dyDescent="0.2">
      <c r="A19" s="5"/>
      <c r="B19" s="11" t="s">
        <v>88</v>
      </c>
      <c r="C19" s="53">
        <v>188929</v>
      </c>
      <c r="D19" s="53">
        <v>182773.66999999995</v>
      </c>
      <c r="E19" s="53">
        <v>371702.67000000004</v>
      </c>
      <c r="F19" s="54">
        <v>371702.67000000004</v>
      </c>
      <c r="G19" s="53">
        <v>371702.67000000004</v>
      </c>
      <c r="H19" s="53">
        <f t="shared" si="1"/>
        <v>0</v>
      </c>
    </row>
    <row r="20" spans="1:8" x14ac:dyDescent="0.2">
      <c r="A20" s="5"/>
      <c r="B20" s="11" t="s">
        <v>89</v>
      </c>
      <c r="C20" s="53">
        <v>0</v>
      </c>
      <c r="D20" s="53">
        <v>2760</v>
      </c>
      <c r="E20" s="53">
        <v>2760</v>
      </c>
      <c r="F20" s="54">
        <v>2760</v>
      </c>
      <c r="G20" s="53">
        <v>2760</v>
      </c>
      <c r="H20" s="53">
        <f t="shared" si="1"/>
        <v>0</v>
      </c>
    </row>
    <row r="21" spans="1:8" x14ac:dyDescent="0.2">
      <c r="A21" s="5"/>
      <c r="B21" s="11" t="s">
        <v>90</v>
      </c>
      <c r="C21" s="55">
        <v>0</v>
      </c>
      <c r="D21" s="55">
        <v>0</v>
      </c>
      <c r="E21" s="55">
        <v>0</v>
      </c>
      <c r="F21" s="56">
        <v>0</v>
      </c>
      <c r="G21" s="55">
        <v>0</v>
      </c>
      <c r="H21" s="53">
        <f t="shared" si="1"/>
        <v>0</v>
      </c>
    </row>
    <row r="22" spans="1:8" x14ac:dyDescent="0.2">
      <c r="A22" s="5"/>
      <c r="B22" s="11" t="s">
        <v>91</v>
      </c>
      <c r="C22" s="53">
        <v>4645</v>
      </c>
      <c r="D22" s="53">
        <v>30124.129999999997</v>
      </c>
      <c r="E22" s="53">
        <v>34769.130000000005</v>
      </c>
      <c r="F22" s="54">
        <v>34769.130000000005</v>
      </c>
      <c r="G22" s="53">
        <v>34769.130000000005</v>
      </c>
      <c r="H22" s="53">
        <f t="shared" si="1"/>
        <v>0</v>
      </c>
    </row>
    <row r="23" spans="1:8" x14ac:dyDescent="0.2">
      <c r="A23" s="50" t="s">
        <v>71</v>
      </c>
      <c r="B23" s="7"/>
      <c r="C23" s="57">
        <f>SUM(C24:C32)</f>
        <v>13768595</v>
      </c>
      <c r="D23" s="57">
        <f t="shared" ref="D23:G23" si="3">SUM(D24:D32)</f>
        <v>21967283.489999998</v>
      </c>
      <c r="E23" s="57">
        <f t="shared" si="3"/>
        <v>35735878.490000002</v>
      </c>
      <c r="F23" s="58">
        <f t="shared" si="3"/>
        <v>29359165.469999999</v>
      </c>
      <c r="G23" s="57">
        <f t="shared" si="3"/>
        <v>28553227.340000004</v>
      </c>
      <c r="H23" s="57">
        <f>SUM(H24:H32)</f>
        <v>6376713.0200000014</v>
      </c>
    </row>
    <row r="24" spans="1:8" x14ac:dyDescent="0.2">
      <c r="A24" s="5"/>
      <c r="B24" s="11" t="s">
        <v>92</v>
      </c>
      <c r="C24" s="53">
        <v>1133453</v>
      </c>
      <c r="D24" s="53">
        <v>271537.90999999997</v>
      </c>
      <c r="E24" s="53">
        <v>1404990.9100000001</v>
      </c>
      <c r="F24" s="54">
        <v>1404990.9100000001</v>
      </c>
      <c r="G24" s="53">
        <v>1382364.77</v>
      </c>
      <c r="H24" s="53">
        <f t="shared" si="1"/>
        <v>0</v>
      </c>
    </row>
    <row r="25" spans="1:8" x14ac:dyDescent="0.2">
      <c r="A25" s="5"/>
      <c r="B25" s="11" t="s">
        <v>93</v>
      </c>
      <c r="C25" s="53">
        <v>273775</v>
      </c>
      <c r="D25" s="53">
        <v>475747.25</v>
      </c>
      <c r="E25" s="53">
        <v>749522.25</v>
      </c>
      <c r="F25" s="54">
        <v>749522.25</v>
      </c>
      <c r="G25" s="53">
        <v>747906.30999999994</v>
      </c>
      <c r="H25" s="53">
        <f t="shared" si="1"/>
        <v>0</v>
      </c>
    </row>
    <row r="26" spans="1:8" x14ac:dyDescent="0.2">
      <c r="A26" s="5"/>
      <c r="B26" s="11" t="s">
        <v>94</v>
      </c>
      <c r="C26" s="53">
        <v>926709</v>
      </c>
      <c r="D26" s="53">
        <v>586459.91</v>
      </c>
      <c r="E26" s="53">
        <v>1513168.9100000001</v>
      </c>
      <c r="F26" s="54">
        <v>1513168.9100000001</v>
      </c>
      <c r="G26" s="53">
        <v>1463368.9100000001</v>
      </c>
      <c r="H26" s="53">
        <f t="shared" si="1"/>
        <v>0</v>
      </c>
    </row>
    <row r="27" spans="1:8" x14ac:dyDescent="0.2">
      <c r="A27" s="5"/>
      <c r="B27" s="11" t="s">
        <v>95</v>
      </c>
      <c r="C27" s="53">
        <v>214909</v>
      </c>
      <c r="D27" s="53">
        <v>18123.979999999996</v>
      </c>
      <c r="E27" s="53">
        <v>233032.97999999998</v>
      </c>
      <c r="F27" s="54">
        <v>233032.97999999998</v>
      </c>
      <c r="G27" s="53">
        <v>233032.97999999998</v>
      </c>
      <c r="H27" s="53">
        <f t="shared" si="1"/>
        <v>0</v>
      </c>
    </row>
    <row r="28" spans="1:8" x14ac:dyDescent="0.2">
      <c r="A28" s="5"/>
      <c r="B28" s="11" t="s">
        <v>96</v>
      </c>
      <c r="C28" s="53">
        <v>533066</v>
      </c>
      <c r="D28" s="53">
        <v>33296.449999999961</v>
      </c>
      <c r="E28" s="53">
        <v>566362.44999999995</v>
      </c>
      <c r="F28" s="54">
        <v>566362.44999999995</v>
      </c>
      <c r="G28" s="53">
        <v>524293.44999999995</v>
      </c>
      <c r="H28" s="53">
        <f t="shared" si="1"/>
        <v>0</v>
      </c>
    </row>
    <row r="29" spans="1:8" x14ac:dyDescent="0.2">
      <c r="A29" s="5"/>
      <c r="B29" s="11" t="s">
        <v>97</v>
      </c>
      <c r="C29" s="53">
        <v>357271</v>
      </c>
      <c r="D29" s="53">
        <v>1086681.8199999998</v>
      </c>
      <c r="E29" s="53">
        <v>1443952.8199999998</v>
      </c>
      <c r="F29" s="54">
        <v>1443952.8199999998</v>
      </c>
      <c r="G29" s="53">
        <v>1327890.3199999998</v>
      </c>
      <c r="H29" s="53">
        <f t="shared" si="1"/>
        <v>0</v>
      </c>
    </row>
    <row r="30" spans="1:8" x14ac:dyDescent="0.2">
      <c r="A30" s="5"/>
      <c r="B30" s="11" t="s">
        <v>98</v>
      </c>
      <c r="C30" s="53">
        <v>99474</v>
      </c>
      <c r="D30" s="53">
        <v>358229.12</v>
      </c>
      <c r="E30" s="53">
        <v>457703.12</v>
      </c>
      <c r="F30" s="54">
        <v>457703.12</v>
      </c>
      <c r="G30" s="53">
        <v>457703.1</v>
      </c>
      <c r="H30" s="53">
        <f t="shared" si="1"/>
        <v>0</v>
      </c>
    </row>
    <row r="31" spans="1:8" x14ac:dyDescent="0.2">
      <c r="A31" s="5"/>
      <c r="B31" s="11" t="s">
        <v>99</v>
      </c>
      <c r="C31" s="53">
        <v>6893561</v>
      </c>
      <c r="D31" s="53">
        <v>15786910.310000001</v>
      </c>
      <c r="E31" s="53">
        <v>22680471.310000002</v>
      </c>
      <c r="F31" s="54">
        <v>16305071.130000001</v>
      </c>
      <c r="G31" s="53">
        <v>15809670.51</v>
      </c>
      <c r="H31" s="53">
        <f t="shared" si="1"/>
        <v>6375400.1800000016</v>
      </c>
    </row>
    <row r="32" spans="1:8" x14ac:dyDescent="0.2">
      <c r="A32" s="5"/>
      <c r="B32" s="11" t="s">
        <v>19</v>
      </c>
      <c r="C32" s="53">
        <v>3336377</v>
      </c>
      <c r="D32" s="53">
        <v>3350296.7399999993</v>
      </c>
      <c r="E32" s="53">
        <v>6686673.7400000002</v>
      </c>
      <c r="F32" s="54">
        <v>6685360.9000000004</v>
      </c>
      <c r="G32" s="53">
        <v>6606996.9900000002</v>
      </c>
      <c r="H32" s="53">
        <f t="shared" si="1"/>
        <v>1312.839999999851</v>
      </c>
    </row>
    <row r="33" spans="1:8" x14ac:dyDescent="0.2">
      <c r="A33" s="50" t="s">
        <v>72</v>
      </c>
      <c r="B33" s="7"/>
      <c r="C33" s="53">
        <f>SUM(C34:C42)</f>
        <v>0</v>
      </c>
      <c r="D33" s="53">
        <f t="shared" ref="D33:G33" si="4">SUM(D34:D42)</f>
        <v>0</v>
      </c>
      <c r="E33" s="53">
        <f t="shared" si="4"/>
        <v>0</v>
      </c>
      <c r="F33" s="54">
        <f t="shared" si="4"/>
        <v>0</v>
      </c>
      <c r="G33" s="53">
        <f t="shared" si="4"/>
        <v>0</v>
      </c>
      <c r="H33" s="53">
        <f t="shared" si="1"/>
        <v>0</v>
      </c>
    </row>
    <row r="34" spans="1:8" x14ac:dyDescent="0.2">
      <c r="A34" s="5"/>
      <c r="B34" s="11" t="s">
        <v>100</v>
      </c>
      <c r="C34" s="53">
        <v>0</v>
      </c>
      <c r="D34" s="53">
        <v>0</v>
      </c>
      <c r="E34" s="53">
        <v>0</v>
      </c>
      <c r="F34" s="54">
        <v>0</v>
      </c>
      <c r="G34" s="53">
        <v>0</v>
      </c>
      <c r="H34" s="53">
        <f t="shared" si="1"/>
        <v>0</v>
      </c>
    </row>
    <row r="35" spans="1:8" x14ac:dyDescent="0.2">
      <c r="A35" s="5"/>
      <c r="B35" s="11" t="s">
        <v>101</v>
      </c>
      <c r="C35" s="53">
        <v>0</v>
      </c>
      <c r="D35" s="53">
        <v>0</v>
      </c>
      <c r="E35" s="53">
        <v>0</v>
      </c>
      <c r="F35" s="54">
        <v>0</v>
      </c>
      <c r="G35" s="53">
        <v>0</v>
      </c>
      <c r="H35" s="53">
        <f t="shared" si="1"/>
        <v>0</v>
      </c>
    </row>
    <row r="36" spans="1:8" x14ac:dyDescent="0.2">
      <c r="A36" s="5"/>
      <c r="B36" s="11" t="s">
        <v>102</v>
      </c>
      <c r="C36" s="53">
        <v>0</v>
      </c>
      <c r="D36" s="53">
        <v>0</v>
      </c>
      <c r="E36" s="53">
        <v>0</v>
      </c>
      <c r="F36" s="54">
        <v>0</v>
      </c>
      <c r="G36" s="53">
        <v>0</v>
      </c>
      <c r="H36" s="53">
        <f t="shared" si="1"/>
        <v>0</v>
      </c>
    </row>
    <row r="37" spans="1:8" x14ac:dyDescent="0.2">
      <c r="A37" s="5"/>
      <c r="B37" s="11" t="s">
        <v>103</v>
      </c>
      <c r="C37" s="53">
        <v>0</v>
      </c>
      <c r="D37" s="53">
        <v>0</v>
      </c>
      <c r="E37" s="53">
        <v>0</v>
      </c>
      <c r="F37" s="54">
        <v>0</v>
      </c>
      <c r="G37" s="53">
        <v>0</v>
      </c>
      <c r="H37" s="53">
        <f t="shared" si="1"/>
        <v>0</v>
      </c>
    </row>
    <row r="38" spans="1:8" x14ac:dyDescent="0.2">
      <c r="A38" s="5"/>
      <c r="B38" s="11" t="s">
        <v>41</v>
      </c>
      <c r="C38" s="53">
        <v>0</v>
      </c>
      <c r="D38" s="53">
        <v>0</v>
      </c>
      <c r="E38" s="53">
        <v>0</v>
      </c>
      <c r="F38" s="54">
        <v>0</v>
      </c>
      <c r="G38" s="53">
        <v>0</v>
      </c>
      <c r="H38" s="53">
        <f t="shared" si="1"/>
        <v>0</v>
      </c>
    </row>
    <row r="39" spans="1:8" x14ac:dyDescent="0.2">
      <c r="A39" s="5"/>
      <c r="B39" s="11" t="s">
        <v>104</v>
      </c>
      <c r="C39" s="53">
        <v>0</v>
      </c>
      <c r="D39" s="53">
        <v>0</v>
      </c>
      <c r="E39" s="53">
        <v>0</v>
      </c>
      <c r="F39" s="54">
        <v>0</v>
      </c>
      <c r="G39" s="53">
        <v>0</v>
      </c>
      <c r="H39" s="53">
        <f t="shared" si="1"/>
        <v>0</v>
      </c>
    </row>
    <row r="40" spans="1:8" x14ac:dyDescent="0.2">
      <c r="A40" s="5"/>
      <c r="B40" s="11" t="s">
        <v>105</v>
      </c>
      <c r="C40" s="53">
        <v>0</v>
      </c>
      <c r="D40" s="53">
        <v>0</v>
      </c>
      <c r="E40" s="53">
        <v>0</v>
      </c>
      <c r="F40" s="54">
        <v>0</v>
      </c>
      <c r="G40" s="53">
        <v>0</v>
      </c>
      <c r="H40" s="53">
        <f t="shared" si="1"/>
        <v>0</v>
      </c>
    </row>
    <row r="41" spans="1:8" x14ac:dyDescent="0.2">
      <c r="A41" s="5"/>
      <c r="B41" s="11" t="s">
        <v>37</v>
      </c>
      <c r="C41" s="53">
        <v>0</v>
      </c>
      <c r="D41" s="53">
        <v>0</v>
      </c>
      <c r="E41" s="53">
        <v>0</v>
      </c>
      <c r="F41" s="54">
        <v>0</v>
      </c>
      <c r="G41" s="53">
        <v>0</v>
      </c>
      <c r="H41" s="53">
        <f t="shared" si="1"/>
        <v>0</v>
      </c>
    </row>
    <row r="42" spans="1:8" x14ac:dyDescent="0.2">
      <c r="A42" s="5"/>
      <c r="B42" s="11" t="s">
        <v>106</v>
      </c>
      <c r="C42" s="53">
        <v>0</v>
      </c>
      <c r="D42" s="53">
        <v>0</v>
      </c>
      <c r="E42" s="53">
        <v>0</v>
      </c>
      <c r="F42" s="54">
        <v>0</v>
      </c>
      <c r="G42" s="53">
        <v>0</v>
      </c>
      <c r="H42" s="53">
        <f t="shared" si="1"/>
        <v>0</v>
      </c>
    </row>
    <row r="43" spans="1:8" x14ac:dyDescent="0.2">
      <c r="A43" s="50" t="s">
        <v>73</v>
      </c>
      <c r="B43" s="7"/>
      <c r="C43" s="57">
        <f>SUM(C44:C52)</f>
        <v>16413</v>
      </c>
      <c r="D43" s="57">
        <f t="shared" ref="D43:G43" si="5">SUM(D44:D52)</f>
        <v>1222762.49</v>
      </c>
      <c r="E43" s="57">
        <f t="shared" si="5"/>
        <v>1239175.49</v>
      </c>
      <c r="F43" s="58">
        <f t="shared" si="5"/>
        <v>1239175.49</v>
      </c>
      <c r="G43" s="57">
        <f t="shared" si="5"/>
        <v>1236200.49</v>
      </c>
      <c r="H43" s="57">
        <f>SUM(H44:H52)</f>
        <v>0</v>
      </c>
    </row>
    <row r="44" spans="1:8" x14ac:dyDescent="0.2">
      <c r="A44" s="5"/>
      <c r="B44" s="11" t="s">
        <v>107</v>
      </c>
      <c r="C44" s="53">
        <v>0</v>
      </c>
      <c r="D44" s="53">
        <v>145426.20000000001</v>
      </c>
      <c r="E44" s="53">
        <v>145426.20000000001</v>
      </c>
      <c r="F44" s="54">
        <v>145426.20000000001</v>
      </c>
      <c r="G44" s="53">
        <v>142451.20000000001</v>
      </c>
      <c r="H44" s="53">
        <f t="shared" si="1"/>
        <v>0</v>
      </c>
    </row>
    <row r="45" spans="1:8" x14ac:dyDescent="0.2">
      <c r="A45" s="5"/>
      <c r="B45" s="11" t="s">
        <v>108</v>
      </c>
      <c r="C45" s="53">
        <v>10937</v>
      </c>
      <c r="D45" s="53">
        <v>27374.370000000003</v>
      </c>
      <c r="E45" s="53">
        <v>38311.370000000003</v>
      </c>
      <c r="F45" s="54">
        <v>38311.370000000003</v>
      </c>
      <c r="G45" s="53">
        <v>38311.370000000003</v>
      </c>
      <c r="H45" s="53">
        <f t="shared" si="1"/>
        <v>0</v>
      </c>
    </row>
    <row r="46" spans="1:8" x14ac:dyDescent="0.2">
      <c r="A46" s="5"/>
      <c r="B46" s="11" t="s">
        <v>109</v>
      </c>
      <c r="C46" s="55">
        <v>0</v>
      </c>
      <c r="D46" s="55">
        <v>0</v>
      </c>
      <c r="E46" s="55">
        <v>0</v>
      </c>
      <c r="F46" s="56">
        <v>0</v>
      </c>
      <c r="G46" s="55">
        <v>0</v>
      </c>
      <c r="H46" s="53">
        <f t="shared" si="1"/>
        <v>0</v>
      </c>
    </row>
    <row r="47" spans="1:8" x14ac:dyDescent="0.2">
      <c r="A47" s="5"/>
      <c r="B47" s="11" t="s">
        <v>110</v>
      </c>
      <c r="C47" s="53">
        <v>0</v>
      </c>
      <c r="D47" s="53">
        <v>1046206.88</v>
      </c>
      <c r="E47" s="53">
        <v>1046206.88</v>
      </c>
      <c r="F47" s="54">
        <v>1046206.88</v>
      </c>
      <c r="G47" s="53">
        <v>1046206.88</v>
      </c>
      <c r="H47" s="53">
        <f t="shared" si="1"/>
        <v>0</v>
      </c>
    </row>
    <row r="48" spans="1:8" x14ac:dyDescent="0.2">
      <c r="A48" s="5"/>
      <c r="B48" s="11" t="s">
        <v>111</v>
      </c>
      <c r="C48" s="55">
        <v>0</v>
      </c>
      <c r="D48" s="55">
        <v>0</v>
      </c>
      <c r="E48" s="55">
        <v>0</v>
      </c>
      <c r="F48" s="56">
        <v>0</v>
      </c>
      <c r="G48" s="55">
        <v>0</v>
      </c>
      <c r="H48" s="53">
        <f t="shared" si="1"/>
        <v>0</v>
      </c>
    </row>
    <row r="49" spans="1:8" x14ac:dyDescent="0.2">
      <c r="A49" s="5"/>
      <c r="B49" s="11" t="s">
        <v>112</v>
      </c>
      <c r="C49" s="53">
        <v>5476</v>
      </c>
      <c r="D49" s="53">
        <v>3755.04</v>
      </c>
      <c r="E49" s="53">
        <v>9231.0400000000009</v>
      </c>
      <c r="F49" s="54">
        <v>9231.0400000000009</v>
      </c>
      <c r="G49" s="53">
        <v>9231.0400000000009</v>
      </c>
      <c r="H49" s="53">
        <f t="shared" si="1"/>
        <v>0</v>
      </c>
    </row>
    <row r="50" spans="1:8" x14ac:dyDescent="0.2">
      <c r="A50" s="5"/>
      <c r="B50" s="11" t="s">
        <v>113</v>
      </c>
      <c r="C50" s="55">
        <v>0</v>
      </c>
      <c r="D50" s="55">
        <v>0</v>
      </c>
      <c r="E50" s="55">
        <v>0</v>
      </c>
      <c r="F50" s="56">
        <v>0</v>
      </c>
      <c r="G50" s="55">
        <v>0</v>
      </c>
      <c r="H50" s="53">
        <f t="shared" si="1"/>
        <v>0</v>
      </c>
    </row>
    <row r="51" spans="1:8" x14ac:dyDescent="0.2">
      <c r="A51" s="5"/>
      <c r="B51" s="11" t="s">
        <v>114</v>
      </c>
      <c r="C51" s="55">
        <v>0</v>
      </c>
      <c r="D51" s="55">
        <v>0</v>
      </c>
      <c r="E51" s="55">
        <v>0</v>
      </c>
      <c r="F51" s="56">
        <v>0</v>
      </c>
      <c r="G51" s="55">
        <v>0</v>
      </c>
      <c r="H51" s="53">
        <f t="shared" si="1"/>
        <v>0</v>
      </c>
    </row>
    <row r="52" spans="1:8" x14ac:dyDescent="0.2">
      <c r="A52" s="5"/>
      <c r="B52" s="11" t="s">
        <v>115</v>
      </c>
      <c r="C52" s="55">
        <v>0</v>
      </c>
      <c r="D52" s="55">
        <v>0</v>
      </c>
      <c r="E52" s="55">
        <v>0</v>
      </c>
      <c r="F52" s="56">
        <v>0</v>
      </c>
      <c r="G52" s="55">
        <v>0</v>
      </c>
      <c r="H52" s="53">
        <f t="shared" si="1"/>
        <v>0</v>
      </c>
    </row>
    <row r="53" spans="1:8" x14ac:dyDescent="0.2">
      <c r="A53" s="50" t="s">
        <v>74</v>
      </c>
      <c r="B53" s="7"/>
      <c r="C53" s="59">
        <v>0</v>
      </c>
      <c r="D53" s="59">
        <v>0</v>
      </c>
      <c r="E53" s="59">
        <v>0</v>
      </c>
      <c r="F53" s="60">
        <v>0</v>
      </c>
      <c r="G53" s="59">
        <v>0</v>
      </c>
      <c r="H53" s="57">
        <f t="shared" si="1"/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61">
        <v>0</v>
      </c>
      <c r="G54" s="15">
        <v>0</v>
      </c>
      <c r="H54" s="53">
        <f t="shared" si="1"/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61">
        <v>0</v>
      </c>
      <c r="G55" s="15">
        <v>0</v>
      </c>
      <c r="H55" s="53">
        <f t="shared" si="1"/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61">
        <v>0</v>
      </c>
      <c r="G56" s="15">
        <v>0</v>
      </c>
      <c r="H56" s="53">
        <f t="shared" si="1"/>
        <v>0</v>
      </c>
    </row>
    <row r="57" spans="1:8" x14ac:dyDescent="0.2">
      <c r="A57" s="50" t="s">
        <v>75</v>
      </c>
      <c r="B57" s="7"/>
      <c r="C57" s="59">
        <v>0</v>
      </c>
      <c r="D57" s="59">
        <v>0</v>
      </c>
      <c r="E57" s="59">
        <v>0</v>
      </c>
      <c r="F57" s="60">
        <v>0</v>
      </c>
      <c r="G57" s="59">
        <v>0</v>
      </c>
      <c r="H57" s="57">
        <f t="shared" si="1"/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61">
        <v>0</v>
      </c>
      <c r="G58" s="15">
        <v>0</v>
      </c>
      <c r="H58" s="53">
        <f t="shared" si="1"/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61">
        <v>0</v>
      </c>
      <c r="G59" s="15">
        <v>0</v>
      </c>
      <c r="H59" s="53">
        <f t="shared" si="1"/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61">
        <v>0</v>
      </c>
      <c r="G60" s="15">
        <v>0</v>
      </c>
      <c r="H60" s="53">
        <f t="shared" si="1"/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61">
        <v>0</v>
      </c>
      <c r="G61" s="15">
        <v>0</v>
      </c>
      <c r="H61" s="53">
        <f t="shared" si="1"/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61">
        <v>0</v>
      </c>
      <c r="G62" s="15">
        <v>0</v>
      </c>
      <c r="H62" s="53">
        <f t="shared" si="1"/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61">
        <v>0</v>
      </c>
      <c r="G63" s="15">
        <v>0</v>
      </c>
      <c r="H63" s="53">
        <f t="shared" si="1"/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61">
        <v>0</v>
      </c>
      <c r="G64" s="15">
        <v>0</v>
      </c>
      <c r="H64" s="53">
        <f t="shared" si="1"/>
        <v>0</v>
      </c>
    </row>
    <row r="65" spans="1:8" x14ac:dyDescent="0.2">
      <c r="A65" s="50" t="s">
        <v>76</v>
      </c>
      <c r="B65" s="7"/>
      <c r="C65" s="59">
        <v>0</v>
      </c>
      <c r="D65" s="59">
        <v>0</v>
      </c>
      <c r="E65" s="59">
        <v>0</v>
      </c>
      <c r="F65" s="60">
        <v>0</v>
      </c>
      <c r="G65" s="59">
        <v>0</v>
      </c>
      <c r="H65" s="57">
        <f t="shared" si="1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61">
        <v>0</v>
      </c>
      <c r="G66" s="15">
        <v>0</v>
      </c>
      <c r="H66" s="53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61">
        <v>0</v>
      </c>
      <c r="G67" s="15">
        <v>0</v>
      </c>
      <c r="H67" s="53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61">
        <v>0</v>
      </c>
      <c r="G68" s="15">
        <v>0</v>
      </c>
      <c r="H68" s="53">
        <f t="shared" si="1"/>
        <v>0</v>
      </c>
    </row>
    <row r="69" spans="1:8" x14ac:dyDescent="0.2">
      <c r="A69" s="50" t="s">
        <v>77</v>
      </c>
      <c r="B69" s="7"/>
      <c r="C69" s="59">
        <v>0</v>
      </c>
      <c r="D69" s="59">
        <v>0</v>
      </c>
      <c r="E69" s="59">
        <v>0</v>
      </c>
      <c r="F69" s="60">
        <v>0</v>
      </c>
      <c r="G69" s="59">
        <v>0</v>
      </c>
      <c r="H69" s="57">
        <f t="shared" si="1"/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61">
        <v>0</v>
      </c>
      <c r="G70" s="15">
        <v>0</v>
      </c>
      <c r="H70" s="53">
        <f t="shared" si="1"/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61">
        <v>0</v>
      </c>
      <c r="G71" s="15">
        <v>0</v>
      </c>
      <c r="H71" s="53">
        <f t="shared" ref="H71:H76" si="6">+E71-F71</f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61">
        <v>0</v>
      </c>
      <c r="G72" s="15">
        <v>0</v>
      </c>
      <c r="H72" s="53">
        <f t="shared" si="6"/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61">
        <v>0</v>
      </c>
      <c r="G73" s="15">
        <v>0</v>
      </c>
      <c r="H73" s="53">
        <f t="shared" si="6"/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61">
        <v>0</v>
      </c>
      <c r="G74" s="15">
        <v>0</v>
      </c>
      <c r="H74" s="53">
        <f t="shared" si="6"/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61">
        <v>0</v>
      </c>
      <c r="G75" s="15">
        <v>0</v>
      </c>
      <c r="H75" s="53">
        <f t="shared" si="6"/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v>0</v>
      </c>
      <c r="F76" s="62">
        <v>0</v>
      </c>
      <c r="G76" s="16">
        <v>0</v>
      </c>
      <c r="H76" s="63">
        <f t="shared" si="6"/>
        <v>0</v>
      </c>
    </row>
    <row r="77" spans="1:8" x14ac:dyDescent="0.2">
      <c r="A77" s="8"/>
      <c r="B77" s="13" t="s">
        <v>61</v>
      </c>
      <c r="C77" s="25">
        <f>+C5+C13+C23+C43+C53+C57+C65+C69</f>
        <v>64265669</v>
      </c>
      <c r="D77" s="25">
        <f t="shared" ref="D77:H77" si="7">+D5+D13+D23+D43+D53+D57+D65+D69</f>
        <v>21414844.869999997</v>
      </c>
      <c r="E77" s="25">
        <f t="shared" si="7"/>
        <v>85680513.86999999</v>
      </c>
      <c r="F77" s="25">
        <f t="shared" si="7"/>
        <v>79303800.849999994</v>
      </c>
      <c r="G77" s="25">
        <f t="shared" si="7"/>
        <v>78316906.820000008</v>
      </c>
      <c r="H77" s="25">
        <f t="shared" si="7"/>
        <v>6376713.0200000014</v>
      </c>
    </row>
    <row r="78" spans="1:8" x14ac:dyDescent="0.2">
      <c r="B78" s="64" t="s">
        <v>137</v>
      </c>
      <c r="C78" s="65"/>
      <c r="D78" s="65"/>
      <c r="E78" s="66"/>
    </row>
    <row r="79" spans="1:8" x14ac:dyDescent="0.2">
      <c r="B79" s="67"/>
      <c r="C79" s="65"/>
      <c r="D79" s="65"/>
      <c r="E79" s="68"/>
    </row>
    <row r="80" spans="1:8" x14ac:dyDescent="0.2">
      <c r="B80" s="69"/>
      <c r="C80" s="70"/>
      <c r="D80" s="69"/>
      <c r="E80" s="68"/>
    </row>
    <row r="81" spans="2:5" x14ac:dyDescent="0.2">
      <c r="B81" s="69"/>
      <c r="C81" s="70"/>
      <c r="D81" s="69"/>
      <c r="E81" s="68"/>
    </row>
    <row r="82" spans="2:5" x14ac:dyDescent="0.2">
      <c r="B82" s="69"/>
      <c r="C82" s="70"/>
      <c r="D82" s="69"/>
      <c r="E82" s="68"/>
    </row>
    <row r="83" spans="2:5" x14ac:dyDescent="0.2">
      <c r="B83" s="71"/>
      <c r="C83" s="69"/>
      <c r="D83" s="69"/>
      <c r="E83" s="68"/>
    </row>
    <row r="84" spans="2:5" x14ac:dyDescent="0.2">
      <c r="B84" s="72"/>
      <c r="C84" s="69"/>
      <c r="D84" s="71"/>
      <c r="E84" s="68"/>
    </row>
    <row r="85" spans="2:5" ht="60" customHeight="1" x14ac:dyDescent="0.2">
      <c r="B85" s="73" t="s">
        <v>138</v>
      </c>
      <c r="C85" s="74"/>
      <c r="D85" s="87" t="s">
        <v>139</v>
      </c>
      <c r="E85" s="87"/>
    </row>
  </sheetData>
  <sheetProtection formatCells="0" formatColumns="0" formatRows="0" autoFilter="0"/>
  <mergeCells count="5">
    <mergeCell ref="A1:H1"/>
    <mergeCell ref="C2:G2"/>
    <mergeCell ref="H2:H3"/>
    <mergeCell ref="A2:B4"/>
    <mergeCell ref="D85:E85"/>
  </mergeCells>
  <printOptions horizontalCentered="1"/>
  <pageMargins left="1.1023622047244095" right="0.70866141732283472" top="0.9448818897637796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sqref="A1:H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6" t="s">
        <v>140</v>
      </c>
      <c r="B1" s="77"/>
      <c r="C1" s="77"/>
      <c r="D1" s="77"/>
      <c r="E1" s="77"/>
      <c r="F1" s="77"/>
      <c r="G1" s="77"/>
      <c r="H1" s="78"/>
    </row>
    <row r="2" spans="1:8" x14ac:dyDescent="0.2">
      <c r="A2" s="81" t="s">
        <v>62</v>
      </c>
      <c r="B2" s="82"/>
      <c r="C2" s="76" t="s">
        <v>68</v>
      </c>
      <c r="D2" s="77"/>
      <c r="E2" s="77"/>
      <c r="F2" s="77"/>
      <c r="G2" s="78"/>
      <c r="H2" s="79" t="s">
        <v>67</v>
      </c>
    </row>
    <row r="3" spans="1:8" ht="24.95" customHeight="1" x14ac:dyDescent="0.2">
      <c r="A3" s="83"/>
      <c r="B3" s="8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80"/>
    </row>
    <row r="4" spans="1:8" x14ac:dyDescent="0.2">
      <c r="A4" s="85"/>
      <c r="B4" s="8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75">
        <v>64265669</v>
      </c>
      <c r="D6" s="75">
        <v>21414844.869999997</v>
      </c>
      <c r="E6" s="75">
        <v>85680513.86999999</v>
      </c>
      <c r="F6" s="75">
        <v>79303800.849999994</v>
      </c>
      <c r="G6" s="75">
        <v>78316906.820000008</v>
      </c>
      <c r="H6" s="75">
        <v>6376713.0200000014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+C6+C8+C10+C12+C14</f>
        <v>64265669</v>
      </c>
      <c r="D16" s="17">
        <f t="shared" ref="D16:H16" si="0">+D6+D8+D10+D12+D14</f>
        <v>21414844.869999997</v>
      </c>
      <c r="E16" s="17">
        <f t="shared" si="0"/>
        <v>85680513.86999999</v>
      </c>
      <c r="F16" s="17">
        <f t="shared" si="0"/>
        <v>79303800.849999994</v>
      </c>
      <c r="G16" s="17">
        <f t="shared" si="0"/>
        <v>78316906.820000008</v>
      </c>
      <c r="H16" s="17">
        <f t="shared" si="0"/>
        <v>6376713.0200000014</v>
      </c>
    </row>
    <row r="17" spans="2:5" x14ac:dyDescent="0.2">
      <c r="B17" s="64" t="s">
        <v>137</v>
      </c>
      <c r="C17" s="65"/>
      <c r="D17" s="65"/>
      <c r="E17" s="66"/>
    </row>
    <row r="18" spans="2:5" x14ac:dyDescent="0.2">
      <c r="B18" s="67"/>
      <c r="C18" s="65"/>
      <c r="D18" s="65"/>
      <c r="E18" s="68"/>
    </row>
    <row r="19" spans="2:5" x14ac:dyDescent="0.2">
      <c r="B19" s="69"/>
      <c r="C19" s="70"/>
      <c r="D19" s="69"/>
      <c r="E19" s="68"/>
    </row>
    <row r="20" spans="2:5" x14ac:dyDescent="0.2">
      <c r="B20" s="69"/>
      <c r="C20" s="70"/>
      <c r="D20" s="69"/>
      <c r="E20" s="68"/>
    </row>
    <row r="21" spans="2:5" x14ac:dyDescent="0.2">
      <c r="B21" s="69"/>
      <c r="C21" s="70"/>
      <c r="D21" s="69"/>
      <c r="E21" s="68"/>
    </row>
    <row r="22" spans="2:5" x14ac:dyDescent="0.2">
      <c r="B22" s="71"/>
      <c r="C22" s="69"/>
      <c r="D22" s="69"/>
      <c r="E22" s="68"/>
    </row>
    <row r="23" spans="2:5" x14ac:dyDescent="0.2">
      <c r="B23" s="72"/>
      <c r="C23" s="69"/>
      <c r="D23" s="71"/>
      <c r="E23" s="68"/>
    </row>
    <row r="24" spans="2:5" ht="68.25" customHeight="1" x14ac:dyDescent="0.2">
      <c r="B24" s="73" t="s">
        <v>138</v>
      </c>
      <c r="C24" s="74"/>
      <c r="D24" s="87" t="s">
        <v>139</v>
      </c>
      <c r="E24" s="87"/>
    </row>
  </sheetData>
  <sheetProtection formatCells="0" formatColumns="0" formatRows="0" autoFilter="0"/>
  <mergeCells count="5">
    <mergeCell ref="A1:H1"/>
    <mergeCell ref="C2:G2"/>
    <mergeCell ref="H2:H3"/>
    <mergeCell ref="A2:B4"/>
    <mergeCell ref="D24:E24"/>
  </mergeCells>
  <printOptions horizontalCentered="1"/>
  <pageMargins left="1.1023622047244095" right="0.70866141732283472" top="0.94488188976377963" bottom="0.74803149606299213" header="0.31496062992125984" footer="0.31496062992125984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workbookViewId="0">
      <selection sqref="A1:H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6" t="s">
        <v>141</v>
      </c>
      <c r="B1" s="77"/>
      <c r="C1" s="77"/>
      <c r="D1" s="77"/>
      <c r="E1" s="77"/>
      <c r="F1" s="77"/>
      <c r="G1" s="77"/>
      <c r="H1" s="7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81" t="s">
        <v>62</v>
      </c>
      <c r="B3" s="82"/>
      <c r="C3" s="76" t="s">
        <v>68</v>
      </c>
      <c r="D3" s="77"/>
      <c r="E3" s="77"/>
      <c r="F3" s="77"/>
      <c r="G3" s="78"/>
      <c r="H3" s="79" t="s">
        <v>67</v>
      </c>
    </row>
    <row r="4" spans="1:8" ht="24.95" customHeight="1" x14ac:dyDescent="0.2">
      <c r="A4" s="83"/>
      <c r="B4" s="8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80"/>
    </row>
    <row r="5" spans="1:8" x14ac:dyDescent="0.2">
      <c r="A5" s="85"/>
      <c r="B5" s="8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75">
        <v>64265669</v>
      </c>
      <c r="D7" s="75">
        <v>21414844.869999997</v>
      </c>
      <c r="E7" s="75">
        <v>85680513.86999999</v>
      </c>
      <c r="F7" s="75">
        <v>79303800.849999994</v>
      </c>
      <c r="G7" s="75">
        <v>78316906.820000008</v>
      </c>
      <c r="H7" s="75">
        <v>6376713.0200000014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+C7</f>
        <v>64265669</v>
      </c>
      <c r="D16" s="25">
        <f t="shared" ref="D16:H16" si="0">+D7</f>
        <v>21414844.869999997</v>
      </c>
      <c r="E16" s="25">
        <f t="shared" si="0"/>
        <v>85680513.86999999</v>
      </c>
      <c r="F16" s="25">
        <f t="shared" si="0"/>
        <v>79303800.849999994</v>
      </c>
      <c r="G16" s="25">
        <f t="shared" si="0"/>
        <v>78316906.820000008</v>
      </c>
      <c r="H16" s="25">
        <f t="shared" si="0"/>
        <v>6376713.0200000014</v>
      </c>
    </row>
    <row r="19" spans="1:8" ht="45" customHeight="1" x14ac:dyDescent="0.2">
      <c r="A19" s="76" t="s">
        <v>142</v>
      </c>
      <c r="B19" s="77"/>
      <c r="C19" s="77"/>
      <c r="D19" s="77"/>
      <c r="E19" s="77"/>
      <c r="F19" s="77"/>
      <c r="G19" s="77"/>
      <c r="H19" s="78"/>
    </row>
    <row r="21" spans="1:8" x14ac:dyDescent="0.2">
      <c r="A21" s="81" t="s">
        <v>62</v>
      </c>
      <c r="B21" s="82"/>
      <c r="C21" s="76" t="s">
        <v>68</v>
      </c>
      <c r="D21" s="77"/>
      <c r="E21" s="77"/>
      <c r="F21" s="77"/>
      <c r="G21" s="78"/>
      <c r="H21" s="79" t="s">
        <v>67</v>
      </c>
    </row>
    <row r="22" spans="1:8" ht="22.5" x14ac:dyDescent="0.2">
      <c r="A22" s="83"/>
      <c r="B22" s="8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80"/>
    </row>
    <row r="23" spans="1:8" x14ac:dyDescent="0.2">
      <c r="A23" s="85"/>
      <c r="B23" s="8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75">
        <v>64265669</v>
      </c>
      <c r="D28" s="75">
        <v>21414844.869999997</v>
      </c>
      <c r="E28" s="75">
        <v>85680513.86999999</v>
      </c>
      <c r="F28" s="75">
        <v>79303800.849999994</v>
      </c>
      <c r="G28" s="75">
        <v>78316906.820000008</v>
      </c>
      <c r="H28" s="75">
        <v>6376713.0200000014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+C28</f>
        <v>64265669</v>
      </c>
      <c r="D30" s="25">
        <f t="shared" ref="D30:H30" si="1">+D28</f>
        <v>21414844.869999997</v>
      </c>
      <c r="E30" s="25">
        <f t="shared" si="1"/>
        <v>85680513.86999999</v>
      </c>
      <c r="F30" s="25">
        <f t="shared" si="1"/>
        <v>79303800.849999994</v>
      </c>
      <c r="G30" s="25">
        <f t="shared" si="1"/>
        <v>78316906.820000008</v>
      </c>
      <c r="H30" s="25">
        <f t="shared" si="1"/>
        <v>6376713.0200000014</v>
      </c>
    </row>
    <row r="33" spans="1:8" ht="45" customHeight="1" x14ac:dyDescent="0.2">
      <c r="A33" s="76" t="s">
        <v>143</v>
      </c>
      <c r="B33" s="77"/>
      <c r="C33" s="77"/>
      <c r="D33" s="77"/>
      <c r="E33" s="77"/>
      <c r="F33" s="77"/>
      <c r="G33" s="77"/>
      <c r="H33" s="78"/>
    </row>
    <row r="34" spans="1:8" x14ac:dyDescent="0.2">
      <c r="A34" s="81" t="s">
        <v>62</v>
      </c>
      <c r="B34" s="82"/>
      <c r="C34" s="76" t="s">
        <v>68</v>
      </c>
      <c r="D34" s="77"/>
      <c r="E34" s="77"/>
      <c r="F34" s="77"/>
      <c r="G34" s="78"/>
      <c r="H34" s="79" t="s">
        <v>67</v>
      </c>
    </row>
    <row r="35" spans="1:8" ht="22.5" x14ac:dyDescent="0.2">
      <c r="A35" s="83"/>
      <c r="B35" s="8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80"/>
    </row>
    <row r="36" spans="1:8" x14ac:dyDescent="0.2">
      <c r="A36" s="85"/>
      <c r="B36" s="8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75">
        <v>64265669</v>
      </c>
      <c r="D38" s="75">
        <v>21414844.869999997</v>
      </c>
      <c r="E38" s="75">
        <v>85680513.86999999</v>
      </c>
      <c r="F38" s="75">
        <v>79303800.849999994</v>
      </c>
      <c r="G38" s="75">
        <v>78316906.820000008</v>
      </c>
      <c r="H38" s="75">
        <v>6376713.0200000014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+C38</f>
        <v>64265669</v>
      </c>
      <c r="D52" s="25">
        <f t="shared" ref="D52:H52" si="2">+D38</f>
        <v>21414844.869999997</v>
      </c>
      <c r="E52" s="25">
        <f t="shared" si="2"/>
        <v>85680513.86999999</v>
      </c>
      <c r="F52" s="25">
        <f t="shared" si="2"/>
        <v>79303800.849999994</v>
      </c>
      <c r="G52" s="25">
        <f t="shared" si="2"/>
        <v>78316906.820000008</v>
      </c>
      <c r="H52" s="25">
        <f t="shared" si="2"/>
        <v>6376713.0200000014</v>
      </c>
    </row>
    <row r="53" spans="1:8" x14ac:dyDescent="0.2">
      <c r="B53" s="64" t="s">
        <v>137</v>
      </c>
      <c r="C53" s="65"/>
      <c r="D53" s="65"/>
      <c r="E53" s="66"/>
    </row>
    <row r="54" spans="1:8" x14ac:dyDescent="0.2">
      <c r="B54" s="67"/>
      <c r="C54" s="65"/>
      <c r="D54" s="65"/>
      <c r="E54" s="68"/>
    </row>
    <row r="55" spans="1:8" x14ac:dyDescent="0.2">
      <c r="B55" s="69"/>
      <c r="C55" s="70"/>
      <c r="D55" s="69"/>
      <c r="E55" s="68"/>
    </row>
    <row r="56" spans="1:8" x14ac:dyDescent="0.2">
      <c r="B56" s="69"/>
      <c r="C56" s="70"/>
      <c r="D56" s="69"/>
      <c r="E56" s="68"/>
    </row>
    <row r="57" spans="1:8" x14ac:dyDescent="0.2">
      <c r="B57" s="69"/>
      <c r="C57" s="70"/>
      <c r="D57" s="69"/>
      <c r="E57" s="68"/>
    </row>
    <row r="58" spans="1:8" x14ac:dyDescent="0.2">
      <c r="B58" s="71"/>
      <c r="C58" s="69"/>
      <c r="D58" s="69"/>
      <c r="E58" s="68"/>
    </row>
    <row r="59" spans="1:8" x14ac:dyDescent="0.2">
      <c r="B59" s="72"/>
      <c r="C59" s="69"/>
      <c r="D59" s="71"/>
      <c r="E59" s="68"/>
    </row>
    <row r="60" spans="1:8" ht="38.25" customHeight="1" x14ac:dyDescent="0.2">
      <c r="B60" s="73" t="s">
        <v>138</v>
      </c>
      <c r="C60" s="74"/>
      <c r="D60" s="87" t="s">
        <v>139</v>
      </c>
      <c r="E60" s="87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D60:E60"/>
    <mergeCell ref="A33:H33"/>
    <mergeCell ref="A34:B36"/>
    <mergeCell ref="C34:G34"/>
    <mergeCell ref="H34:H35"/>
  </mergeCells>
  <printOptions horizontalCentered="1"/>
  <pageMargins left="1.1023622047244095" right="0.70866141732283472" top="0.94488188976377963" bottom="0.74803149606299213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>
      <selection activeCell="C22" sqref="C22:C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6" t="s">
        <v>144</v>
      </c>
      <c r="B1" s="77"/>
      <c r="C1" s="77"/>
      <c r="D1" s="77"/>
      <c r="E1" s="77"/>
      <c r="F1" s="77"/>
      <c r="G1" s="77"/>
      <c r="H1" s="78"/>
    </row>
    <row r="2" spans="1:8" x14ac:dyDescent="0.2">
      <c r="A2" s="81" t="s">
        <v>62</v>
      </c>
      <c r="B2" s="82"/>
      <c r="C2" s="76" t="s">
        <v>68</v>
      </c>
      <c r="D2" s="77"/>
      <c r="E2" s="77"/>
      <c r="F2" s="77"/>
      <c r="G2" s="78"/>
      <c r="H2" s="79" t="s">
        <v>67</v>
      </c>
    </row>
    <row r="3" spans="1:8" ht="24.95" customHeight="1" x14ac:dyDescent="0.2">
      <c r="A3" s="83"/>
      <c r="B3" s="8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80"/>
    </row>
    <row r="4" spans="1:8" x14ac:dyDescent="0.2">
      <c r="A4" s="85"/>
      <c r="B4" s="8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75">
        <v>64265669</v>
      </c>
      <c r="D20" s="75">
        <v>21414844.869999997</v>
      </c>
      <c r="E20" s="75">
        <v>85680513.86999999</v>
      </c>
      <c r="F20" s="75">
        <v>79303800.849999994</v>
      </c>
      <c r="G20" s="75">
        <v>78316906.820000008</v>
      </c>
      <c r="H20" s="75">
        <v>6376713.0200000014</v>
      </c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+C20</f>
        <v>64265669</v>
      </c>
      <c r="D42" s="25">
        <f t="shared" ref="D42:H42" si="0">+D20</f>
        <v>21414844.869999997</v>
      </c>
      <c r="E42" s="25">
        <f t="shared" si="0"/>
        <v>85680513.86999999</v>
      </c>
      <c r="F42" s="25">
        <f t="shared" si="0"/>
        <v>79303800.849999994</v>
      </c>
      <c r="G42" s="25">
        <f t="shared" si="0"/>
        <v>78316906.820000008</v>
      </c>
      <c r="H42" s="25">
        <f t="shared" si="0"/>
        <v>6376713.0200000014</v>
      </c>
    </row>
    <row r="43" spans="1:8" x14ac:dyDescent="0.2">
      <c r="A43" s="39"/>
      <c r="B43" s="64" t="s">
        <v>137</v>
      </c>
      <c r="C43" s="65"/>
      <c r="D43" s="65"/>
      <c r="E43" s="66"/>
      <c r="F43" s="39"/>
      <c r="G43" s="39"/>
      <c r="H43" s="39"/>
    </row>
    <row r="44" spans="1:8" x14ac:dyDescent="0.2">
      <c r="A44" s="39"/>
      <c r="B44" s="67"/>
      <c r="C44" s="65"/>
      <c r="D44" s="65"/>
      <c r="E44" s="68"/>
      <c r="F44" s="39"/>
      <c r="G44" s="39"/>
      <c r="H44" s="39"/>
    </row>
    <row r="45" spans="1:8" x14ac:dyDescent="0.2">
      <c r="A45" s="39"/>
      <c r="B45" s="69"/>
      <c r="C45" s="70"/>
      <c r="D45" s="69"/>
      <c r="E45" s="68"/>
      <c r="F45" s="39"/>
      <c r="G45" s="39"/>
      <c r="H45" s="39"/>
    </row>
    <row r="46" spans="1:8" x14ac:dyDescent="0.2">
      <c r="B46" s="69"/>
      <c r="C46" s="70"/>
      <c r="D46" s="69"/>
      <c r="E46" s="68"/>
    </row>
    <row r="47" spans="1:8" x14ac:dyDescent="0.2">
      <c r="B47" s="69"/>
      <c r="C47" s="70"/>
      <c r="D47" s="69"/>
      <c r="E47" s="68"/>
    </row>
    <row r="48" spans="1:8" x14ac:dyDescent="0.2">
      <c r="B48" s="71"/>
      <c r="C48" s="69"/>
      <c r="D48" s="69"/>
      <c r="E48" s="68"/>
    </row>
    <row r="49" spans="2:5" x14ac:dyDescent="0.2">
      <c r="B49" s="72"/>
      <c r="C49" s="69"/>
      <c r="D49" s="71"/>
      <c r="E49" s="68"/>
    </row>
    <row r="50" spans="2:5" ht="53.25" customHeight="1" x14ac:dyDescent="0.2">
      <c r="B50" s="73" t="s">
        <v>138</v>
      </c>
      <c r="C50" s="74"/>
      <c r="D50" s="87" t="s">
        <v>139</v>
      </c>
      <c r="E50" s="87"/>
    </row>
  </sheetData>
  <sheetProtection formatCells="0" formatColumns="0" formatRows="0" autoFilter="0"/>
  <mergeCells count="5">
    <mergeCell ref="A1:H1"/>
    <mergeCell ref="A2:B4"/>
    <mergeCell ref="C2:G2"/>
    <mergeCell ref="H2:H3"/>
    <mergeCell ref="D50:E50"/>
  </mergeCells>
  <printOptions horizontalCentered="1"/>
  <pageMargins left="1.1023622047244095" right="0.70866141732283472" top="0.94488188976377963" bottom="0.74803149606299213" header="0.31496062992125984" footer="0.31496062992125984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2019-02-11T20:02:09Z</cp:lastPrinted>
  <dcterms:created xsi:type="dcterms:W3CDTF">2014-02-10T03:37:14Z</dcterms:created>
  <dcterms:modified xsi:type="dcterms:W3CDTF">2019-02-11T20:02:26Z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